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Общая" sheetId="4" r:id="rId1"/>
    <sheet name="МФХ" sheetId="1" r:id="rId2"/>
    <sheet name="основные" sheetId="2" r:id="rId3"/>
    <sheet name="Лист3" sheetId="3" r:id="rId4"/>
  </sheets>
  <calcPr calcId="145621" refMode="R1C1"/>
</workbook>
</file>

<file path=xl/calcChain.xml><?xml version="1.0" encoding="utf-8"?>
<calcChain xmlns="http://schemas.openxmlformats.org/spreadsheetml/2006/main">
  <c r="G31" i="2" l="1"/>
  <c r="H31" i="2"/>
  <c r="I31" i="2"/>
  <c r="F31" i="2"/>
  <c r="E28" i="2"/>
  <c r="I23" i="2"/>
  <c r="H23" i="2"/>
  <c r="G23" i="2"/>
  <c r="F23" i="2"/>
  <c r="E23" i="2"/>
  <c r="D23" i="2" s="1"/>
  <c r="D24" i="2"/>
  <c r="D25" i="2"/>
  <c r="D26" i="2"/>
  <c r="D27" i="2"/>
  <c r="D34" i="4" l="1"/>
  <c r="E34" i="4"/>
  <c r="F34" i="4"/>
  <c r="D35" i="4"/>
  <c r="E35" i="4"/>
  <c r="F35" i="4"/>
  <c r="D36" i="4"/>
  <c r="E36" i="4"/>
  <c r="F36" i="4"/>
  <c r="D37" i="4"/>
  <c r="E37" i="4"/>
  <c r="F37" i="4"/>
  <c r="D38" i="4"/>
  <c r="E38" i="4"/>
  <c r="F38" i="4"/>
  <c r="C35" i="4"/>
  <c r="C36" i="4"/>
  <c r="C37" i="4"/>
  <c r="C38" i="4"/>
  <c r="C34" i="4"/>
  <c r="F32" i="4"/>
  <c r="E32" i="4"/>
  <c r="D32" i="4"/>
  <c r="C32" i="4"/>
  <c r="B32" i="4" s="1"/>
  <c r="B31" i="4"/>
  <c r="B30" i="4"/>
  <c r="B29" i="4"/>
  <c r="B28" i="4"/>
  <c r="B27" i="4"/>
  <c r="F29" i="2" l="1"/>
  <c r="G29" i="2"/>
  <c r="H29" i="2"/>
  <c r="I29" i="2"/>
  <c r="F30" i="2"/>
  <c r="G30" i="2"/>
  <c r="H30" i="2"/>
  <c r="I30" i="2"/>
  <c r="H28" i="2"/>
  <c r="F32" i="2"/>
  <c r="G32" i="2"/>
  <c r="H32" i="2"/>
  <c r="I32" i="2"/>
  <c r="E30" i="2"/>
  <c r="E31" i="2"/>
  <c r="E32" i="2"/>
  <c r="G28" i="2"/>
  <c r="I28" i="2"/>
  <c r="E29" i="2"/>
  <c r="D30" i="2"/>
  <c r="D32" i="2"/>
  <c r="D19" i="2"/>
  <c r="D20" i="2"/>
  <c r="D21" i="2"/>
  <c r="D22" i="2"/>
  <c r="D14" i="2"/>
  <c r="D15" i="2"/>
  <c r="D16" i="2"/>
  <c r="D17" i="2"/>
  <c r="F28" i="2"/>
  <c r="I18" i="2"/>
  <c r="H18" i="2"/>
  <c r="G18" i="2"/>
  <c r="F18" i="2"/>
  <c r="E18" i="2"/>
  <c r="I13" i="2"/>
  <c r="H13" i="2"/>
  <c r="G13" i="2"/>
  <c r="F13" i="2"/>
  <c r="E13" i="2"/>
  <c r="D9" i="2"/>
  <c r="D10" i="2"/>
  <c r="D11" i="2"/>
  <c r="D8" i="2"/>
  <c r="F7" i="2"/>
  <c r="G7" i="2"/>
  <c r="H7" i="2"/>
  <c r="I7" i="2"/>
  <c r="E7" i="2"/>
  <c r="D31" i="2" l="1"/>
  <c r="D7" i="2"/>
  <c r="D29" i="2"/>
  <c r="D28" i="2"/>
  <c r="D18" i="2"/>
  <c r="D13" i="2"/>
  <c r="B38" i="4"/>
  <c r="B34" i="4"/>
  <c r="E25" i="4"/>
  <c r="F25" i="4"/>
  <c r="D25" i="4"/>
  <c r="C25" i="4"/>
  <c r="B24" i="4"/>
  <c r="B23" i="4"/>
  <c r="B22" i="4"/>
  <c r="B21" i="4"/>
  <c r="B20" i="4"/>
  <c r="E11" i="4"/>
  <c r="F11" i="4"/>
  <c r="E18" i="4"/>
  <c r="F18" i="4"/>
  <c r="C18" i="4"/>
  <c r="D18" i="4"/>
  <c r="B17" i="4"/>
  <c r="B16" i="4"/>
  <c r="B15" i="4"/>
  <c r="B14" i="4"/>
  <c r="B13" i="4"/>
  <c r="D11" i="4"/>
  <c r="C11" i="4"/>
  <c r="B7" i="4"/>
  <c r="B8" i="4"/>
  <c r="B9" i="4"/>
  <c r="B10" i="4"/>
  <c r="B6" i="4"/>
  <c r="F11" i="1"/>
  <c r="F10" i="1" s="1"/>
  <c r="G11" i="1"/>
  <c r="H11" i="1"/>
  <c r="H10" i="1" s="1"/>
  <c r="I11" i="1"/>
  <c r="E11" i="1"/>
  <c r="D11" i="1" s="1"/>
  <c r="D6" i="1"/>
  <c r="I10" i="1"/>
  <c r="G10" i="1"/>
  <c r="F5" i="1"/>
  <c r="G5" i="1"/>
  <c r="H5" i="1"/>
  <c r="I5" i="1"/>
  <c r="E5" i="1"/>
  <c r="D5" i="1" s="1"/>
  <c r="C39" i="4" l="1"/>
  <c r="B37" i="4"/>
  <c r="B36" i="4"/>
  <c r="B35" i="4"/>
  <c r="B11" i="4"/>
  <c r="D39" i="4"/>
  <c r="B25" i="4"/>
  <c r="B18" i="4"/>
  <c r="E10" i="1"/>
  <c r="D10" i="1" s="1"/>
  <c r="B39" i="4" l="1"/>
</calcChain>
</file>

<file path=xl/sharedStrings.xml><?xml version="1.0" encoding="utf-8"?>
<sst xmlns="http://schemas.openxmlformats.org/spreadsheetml/2006/main" count="116" uniqueCount="44">
  <si>
    <t>всего</t>
  </si>
  <si>
    <t>краевой бюджет</t>
  </si>
  <si>
    <t>федеральный бюджет</t>
  </si>
  <si>
    <t>местный бюджет</t>
  </si>
  <si>
    <t>внебюджетные источники</t>
  </si>
  <si>
    <t>Итого</t>
  </si>
  <si>
    <t>местные бюджеты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</si>
  <si>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</t>
  </si>
  <si>
    <t xml:space="preserve">ПРИЛОЖЕНИЕ № 2 к подпрограмме «Развитие малых форм хозяйствования в агропромышленном комплексе» </t>
  </si>
  <si>
    <t>№ п/п</t>
  </si>
  <si>
    <t>Наименование мероприятия</t>
  </si>
  <si>
    <t xml:space="preserve">Источник </t>
  </si>
  <si>
    <t>финансирования</t>
  </si>
  <si>
    <r>
      <t>Объем финансирования, всего (тыс.руб.)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</si>
  <si>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>в том числе по годам</t>
  </si>
  <si>
    <t>2018 год</t>
  </si>
  <si>
    <t>2019 год</t>
  </si>
  <si>
    <t>2020 год</t>
  </si>
  <si>
    <t>2021 год</t>
  </si>
  <si>
    <t>2022 год</t>
  </si>
  <si>
    <t>Год реализации</t>
  </si>
  <si>
    <t>Объем финансирования, тыс. рублей</t>
  </si>
  <si>
    <t>в разрезе источников финансирования</t>
  </si>
  <si>
    <t>Основные мероприятия муниципальной программы:</t>
  </si>
  <si>
    <t>Всего</t>
  </si>
  <si>
    <t>Подпрограмма «Развитие малых форм хозяйствования в агропромышленном комплексе»</t>
  </si>
  <si>
    <t>Подпрограмма «Обеспечение эпизоотического и ветеринарно-санитарного благополучия на территории муниципального образования Брюховецкий район»</t>
  </si>
  <si>
    <t>Всего по подпрограмме</t>
  </si>
  <si>
    <t>Источник финансирования</t>
  </si>
  <si>
    <t>Объем финанси-рования,</t>
  </si>
  <si>
    <r>
      <t>(тыс.руб.)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</si>
  <si>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>Цель: обеспечение развития сельского хозяйства</t>
  </si>
  <si>
    <t>Задача: создание общих условий функционирования сельского хозяйства</t>
  </si>
  <si>
    <t>1.</t>
  </si>
  <si>
    <t>Осуществление государственных полномочий по поддержке сельскохозяйственного производства</t>
  </si>
  <si>
    <t>местный бюджеты</t>
  </si>
  <si>
    <t>Задача: развитие консультационных услуг, повышение квалификации малых форм хозяйствования</t>
  </si>
  <si>
    <t>2.</t>
  </si>
  <si>
    <t>Расходы на обеспечение деятельности (оказание услуг) МБУ «ЦРСХ ПП»</t>
  </si>
  <si>
    <t>3.</t>
  </si>
  <si>
    <t>Организация и проведение совещаний, выставок, ярмарок, смотров-конкурсов и других мероприятий</t>
  </si>
  <si>
    <t>Подпрограмма «Устойчивое развитие сельских территорий»</t>
  </si>
  <si>
    <t>4.</t>
  </si>
  <si>
    <t>Организация и проведение вы-ставок и других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</si>
</sst>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topLeftCell="A13" zoomScaleNormal="100" workbookViewId="0">
      <selection activeCell="D39" sqref="D39"/>
    </sheetView>
  </sheetViews>
  <sheetFormatPr defaultRowHeight="15" x14ac:dyDescent="0.25"/>
  <cols>
    <col min="1" max="1" width="26" customWidth="1"/>
    <col min="2" max="2" width="10.140625" bestFit="1" customWidth="1"/>
    <col min="3" max="3" width="10.140625" customWidth="1"/>
    <col min="4" max="4" width="10.140625" bestFit="1" customWidth="1"/>
    <col min="5" max="5" width="14.5703125" customWidth="1"/>
    <col min="6" max="6" width="17.85546875" customWidth="1"/>
  </cols>
  <sheetData>
    <row r="1" spans="1:6" ht="15.75" x14ac:dyDescent="0.25">
      <c r="A1" s="18" t="s">
        <v>20</v>
      </c>
      <c r="B1" s="18" t="s">
        <v>21</v>
      </c>
      <c r="C1" s="18"/>
      <c r="D1" s="18"/>
      <c r="E1" s="18"/>
      <c r="F1" s="18"/>
    </row>
    <row r="2" spans="1:6" ht="15.75" x14ac:dyDescent="0.25">
      <c r="A2" s="18"/>
      <c r="B2" s="18" t="s">
        <v>0</v>
      </c>
      <c r="C2" s="18" t="s">
        <v>22</v>
      </c>
      <c r="D2" s="18"/>
      <c r="E2" s="18"/>
      <c r="F2" s="18"/>
    </row>
    <row r="3" spans="1:6" ht="31.5" x14ac:dyDescent="0.25">
      <c r="A3" s="18"/>
      <c r="B3" s="18"/>
      <c r="C3" s="9" t="s">
        <v>3</v>
      </c>
      <c r="D3" s="9" t="s">
        <v>1</v>
      </c>
      <c r="E3" s="9" t="s">
        <v>2</v>
      </c>
      <c r="F3" s="9" t="s">
        <v>4</v>
      </c>
    </row>
    <row r="4" spans="1:6" ht="15.75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</row>
    <row r="5" spans="1:6" ht="15.75" x14ac:dyDescent="0.25">
      <c r="A5" s="16" t="s">
        <v>23</v>
      </c>
      <c r="B5" s="16"/>
      <c r="C5" s="16"/>
      <c r="D5" s="16"/>
      <c r="E5" s="16"/>
      <c r="F5" s="16"/>
    </row>
    <row r="6" spans="1:6" ht="15.75" x14ac:dyDescent="0.25">
      <c r="A6" s="33" t="s">
        <v>15</v>
      </c>
      <c r="B6" s="34">
        <f>C6+D6+E6+F6</f>
        <v>3756.1</v>
      </c>
      <c r="C6" s="34">
        <v>2578.6999999999998</v>
      </c>
      <c r="D6" s="34">
        <v>1177.4000000000001</v>
      </c>
      <c r="E6" s="34">
        <v>0</v>
      </c>
      <c r="F6" s="34">
        <v>0</v>
      </c>
    </row>
    <row r="7" spans="1:6" ht="15.75" x14ac:dyDescent="0.25">
      <c r="A7" s="33" t="s">
        <v>16</v>
      </c>
      <c r="B7" s="34">
        <f t="shared" ref="B7:B11" si="0">C7+D7+E7+F7</f>
        <v>3821.7</v>
      </c>
      <c r="C7" s="34">
        <v>2587.1</v>
      </c>
      <c r="D7" s="34">
        <v>1234.5999999999999</v>
      </c>
      <c r="E7" s="34">
        <v>0</v>
      </c>
      <c r="F7" s="34">
        <v>0</v>
      </c>
    </row>
    <row r="8" spans="1:6" ht="15.75" x14ac:dyDescent="0.25">
      <c r="A8" s="33" t="s">
        <v>17</v>
      </c>
      <c r="B8" s="34">
        <f t="shared" si="0"/>
        <v>3656.2</v>
      </c>
      <c r="C8" s="34">
        <v>2421.6</v>
      </c>
      <c r="D8" s="34">
        <v>1234.5999999999999</v>
      </c>
      <c r="E8" s="34">
        <v>0</v>
      </c>
      <c r="F8" s="34">
        <v>0</v>
      </c>
    </row>
    <row r="9" spans="1:6" ht="15.75" x14ac:dyDescent="0.25">
      <c r="A9" s="33" t="s">
        <v>18</v>
      </c>
      <c r="B9" s="34">
        <f t="shared" si="0"/>
        <v>3576.2</v>
      </c>
      <c r="C9" s="34">
        <v>2341.6</v>
      </c>
      <c r="D9" s="34">
        <v>1234.5999999999999</v>
      </c>
      <c r="E9" s="34">
        <v>0</v>
      </c>
      <c r="F9" s="34">
        <v>0</v>
      </c>
    </row>
    <row r="10" spans="1:6" ht="15.75" x14ac:dyDescent="0.25">
      <c r="A10" s="33" t="s">
        <v>19</v>
      </c>
      <c r="B10" s="34">
        <f t="shared" si="0"/>
        <v>3662.2</v>
      </c>
      <c r="C10" s="34">
        <v>2651.6</v>
      </c>
      <c r="D10" s="34">
        <v>1010.6</v>
      </c>
      <c r="E10" s="34">
        <v>0</v>
      </c>
      <c r="F10" s="34">
        <v>0</v>
      </c>
    </row>
    <row r="11" spans="1:6" ht="15.75" x14ac:dyDescent="0.25">
      <c r="A11" s="33" t="s">
        <v>24</v>
      </c>
      <c r="B11" s="34">
        <f t="shared" si="0"/>
        <v>18472.400000000001</v>
      </c>
      <c r="C11" s="34">
        <f>SUM(C6:C10)</f>
        <v>12580.6</v>
      </c>
      <c r="D11" s="34">
        <f>SUM(D6:D10)</f>
        <v>5891.8</v>
      </c>
      <c r="E11" s="34">
        <f t="shared" ref="E11:F11" si="1">SUM(E6:E10)</f>
        <v>0</v>
      </c>
      <c r="F11" s="34">
        <f t="shared" si="1"/>
        <v>0</v>
      </c>
    </row>
    <row r="12" spans="1:6" ht="15.75" x14ac:dyDescent="0.25">
      <c r="A12" s="35" t="s">
        <v>25</v>
      </c>
      <c r="B12" s="35"/>
      <c r="C12" s="35"/>
      <c r="D12" s="35"/>
      <c r="E12" s="35"/>
      <c r="F12" s="35"/>
    </row>
    <row r="13" spans="1:6" ht="15.75" x14ac:dyDescent="0.25">
      <c r="A13" s="33" t="s">
        <v>15</v>
      </c>
      <c r="B13" s="34">
        <f t="shared" ref="B13:B39" si="2">C13+D13+E13+F13</f>
        <v>5354.5</v>
      </c>
      <c r="C13" s="34">
        <v>0</v>
      </c>
      <c r="D13" s="34">
        <v>5354.5</v>
      </c>
      <c r="E13" s="34">
        <v>0</v>
      </c>
      <c r="F13" s="34">
        <v>0</v>
      </c>
    </row>
    <row r="14" spans="1:6" ht="15.75" x14ac:dyDescent="0.25">
      <c r="A14" s="33" t="s">
        <v>16</v>
      </c>
      <c r="B14" s="34">
        <f t="shared" si="2"/>
        <v>6200.1</v>
      </c>
      <c r="C14" s="34">
        <v>0</v>
      </c>
      <c r="D14" s="34">
        <v>6200.1</v>
      </c>
      <c r="E14" s="34">
        <v>0</v>
      </c>
      <c r="F14" s="34">
        <v>0</v>
      </c>
    </row>
    <row r="15" spans="1:6" ht="15.75" x14ac:dyDescent="0.25">
      <c r="A15" s="33" t="s">
        <v>17</v>
      </c>
      <c r="B15" s="34">
        <f t="shared" si="2"/>
        <v>4259.3999999999996</v>
      </c>
      <c r="C15" s="34">
        <v>0</v>
      </c>
      <c r="D15" s="34">
        <v>4259.3999999999996</v>
      </c>
      <c r="E15" s="34">
        <v>0</v>
      </c>
      <c r="F15" s="34">
        <v>0</v>
      </c>
    </row>
    <row r="16" spans="1:6" ht="15.75" x14ac:dyDescent="0.25">
      <c r="A16" s="33" t="s">
        <v>18</v>
      </c>
      <c r="B16" s="34">
        <f t="shared" si="2"/>
        <v>4259.3999999999996</v>
      </c>
      <c r="C16" s="34">
        <v>0</v>
      </c>
      <c r="D16" s="34">
        <v>4259.3999999999996</v>
      </c>
      <c r="E16" s="34">
        <v>0</v>
      </c>
      <c r="F16" s="34">
        <v>0</v>
      </c>
    </row>
    <row r="17" spans="1:6" ht="15.75" x14ac:dyDescent="0.25">
      <c r="A17" s="33" t="s">
        <v>19</v>
      </c>
      <c r="B17" s="34">
        <f t="shared" si="2"/>
        <v>4079.3</v>
      </c>
      <c r="C17" s="34">
        <v>0</v>
      </c>
      <c r="D17" s="34">
        <v>4079.3</v>
      </c>
      <c r="E17" s="34">
        <v>0</v>
      </c>
      <c r="F17" s="34">
        <v>0</v>
      </c>
    </row>
    <row r="18" spans="1:6" ht="15.75" x14ac:dyDescent="0.25">
      <c r="A18" s="33" t="s">
        <v>27</v>
      </c>
      <c r="B18" s="34">
        <f t="shared" si="2"/>
        <v>24152.7</v>
      </c>
      <c r="C18" s="34">
        <f>SUM(C13:C17)</f>
        <v>0</v>
      </c>
      <c r="D18" s="34">
        <f>SUM(D13:D17)</f>
        <v>24152.7</v>
      </c>
      <c r="E18" s="34">
        <f>SUM(E13:E17)</f>
        <v>0</v>
      </c>
      <c r="F18" s="34">
        <f>SUM(F13:F17)</f>
        <v>0</v>
      </c>
    </row>
    <row r="19" spans="1:6" ht="33" customHeight="1" x14ac:dyDescent="0.25">
      <c r="A19" s="36" t="s">
        <v>26</v>
      </c>
      <c r="B19" s="36"/>
      <c r="C19" s="36"/>
      <c r="D19" s="36"/>
      <c r="E19" s="36"/>
      <c r="F19" s="36"/>
    </row>
    <row r="20" spans="1:6" ht="15.75" x14ac:dyDescent="0.25">
      <c r="A20" s="33" t="s">
        <v>15</v>
      </c>
      <c r="B20" s="34">
        <f t="shared" si="2"/>
        <v>13.4</v>
      </c>
      <c r="C20" s="34">
        <v>0</v>
      </c>
      <c r="D20" s="34">
        <v>13.4</v>
      </c>
      <c r="E20" s="34">
        <v>0</v>
      </c>
      <c r="F20" s="34">
        <v>0</v>
      </c>
    </row>
    <row r="21" spans="1:6" ht="15.75" x14ac:dyDescent="0.25">
      <c r="A21" s="33" t="s">
        <v>16</v>
      </c>
      <c r="B21" s="15">
        <f t="shared" si="2"/>
        <v>19.5</v>
      </c>
      <c r="C21" s="34">
        <v>0</v>
      </c>
      <c r="D21" s="15">
        <v>19.5</v>
      </c>
      <c r="E21" s="34">
        <v>0</v>
      </c>
      <c r="F21" s="34">
        <v>0</v>
      </c>
    </row>
    <row r="22" spans="1:6" ht="15.75" x14ac:dyDescent="0.25">
      <c r="A22" s="33" t="s">
        <v>17</v>
      </c>
      <c r="B22" s="34">
        <f t="shared" si="2"/>
        <v>13.4</v>
      </c>
      <c r="C22" s="34">
        <v>0</v>
      </c>
      <c r="D22" s="34">
        <v>13.4</v>
      </c>
      <c r="E22" s="34">
        <v>0</v>
      </c>
      <c r="F22" s="34">
        <v>0</v>
      </c>
    </row>
    <row r="23" spans="1:6" ht="15.75" x14ac:dyDescent="0.25">
      <c r="A23" s="33" t="s">
        <v>18</v>
      </c>
      <c r="B23" s="34">
        <f t="shared" si="2"/>
        <v>13.4</v>
      </c>
      <c r="C23" s="34">
        <v>0</v>
      </c>
      <c r="D23" s="34">
        <v>13.4</v>
      </c>
      <c r="E23" s="34">
        <v>0</v>
      </c>
      <c r="F23" s="34">
        <v>0</v>
      </c>
    </row>
    <row r="24" spans="1:6" ht="15.75" x14ac:dyDescent="0.25">
      <c r="A24" s="33" t="s">
        <v>19</v>
      </c>
      <c r="B24" s="34">
        <f t="shared" si="2"/>
        <v>77</v>
      </c>
      <c r="C24" s="34">
        <v>0</v>
      </c>
      <c r="D24" s="34">
        <v>77</v>
      </c>
      <c r="E24" s="34">
        <v>0</v>
      </c>
      <c r="F24" s="34">
        <v>0</v>
      </c>
    </row>
    <row r="25" spans="1:6" ht="15.75" x14ac:dyDescent="0.25">
      <c r="A25" s="33" t="s">
        <v>27</v>
      </c>
      <c r="B25" s="15">
        <f t="shared" si="2"/>
        <v>136.69999999999999</v>
      </c>
      <c r="C25" s="34">
        <f>SUM(C20:C24)</f>
        <v>0</v>
      </c>
      <c r="D25" s="15">
        <f>SUM(D20:D24)</f>
        <v>136.69999999999999</v>
      </c>
      <c r="E25" s="34">
        <f>SUM(E20:E24)</f>
        <v>0</v>
      </c>
      <c r="F25" s="34">
        <f>SUM(F20:F24)</f>
        <v>0</v>
      </c>
    </row>
    <row r="26" spans="1:6" ht="15.75" x14ac:dyDescent="0.25">
      <c r="A26" s="36" t="s">
        <v>41</v>
      </c>
      <c r="B26" s="36"/>
      <c r="C26" s="36"/>
      <c r="D26" s="36"/>
      <c r="E26" s="36"/>
      <c r="F26" s="36"/>
    </row>
    <row r="27" spans="1:6" ht="15.75" x14ac:dyDescent="0.25">
      <c r="A27" s="33" t="s">
        <v>15</v>
      </c>
      <c r="B27" s="34">
        <f t="shared" ref="B27:B32" si="3">C27+D27+E27+F27</f>
        <v>0</v>
      </c>
      <c r="C27" s="34">
        <v>0</v>
      </c>
      <c r="D27" s="34">
        <v>0</v>
      </c>
      <c r="E27" s="34">
        <v>0</v>
      </c>
      <c r="F27" s="34">
        <v>0</v>
      </c>
    </row>
    <row r="28" spans="1:6" ht="15.75" x14ac:dyDescent="0.25">
      <c r="A28" s="33" t="s">
        <v>16</v>
      </c>
      <c r="B28" s="34">
        <f t="shared" si="3"/>
        <v>616.70000000000005</v>
      </c>
      <c r="C28" s="34">
        <v>616.70000000000005</v>
      </c>
      <c r="D28" s="34">
        <v>0</v>
      </c>
      <c r="E28" s="34">
        <v>0</v>
      </c>
      <c r="F28" s="34">
        <v>0</v>
      </c>
    </row>
    <row r="29" spans="1:6" ht="15.75" x14ac:dyDescent="0.25">
      <c r="A29" s="33" t="s">
        <v>17</v>
      </c>
      <c r="B29" s="34">
        <f t="shared" si="3"/>
        <v>0</v>
      </c>
      <c r="C29" s="34">
        <v>0</v>
      </c>
      <c r="D29" s="34">
        <v>0</v>
      </c>
      <c r="E29" s="34">
        <v>0</v>
      </c>
      <c r="F29" s="34">
        <v>0</v>
      </c>
    </row>
    <row r="30" spans="1:6" ht="15.75" x14ac:dyDescent="0.25">
      <c r="A30" s="33" t="s">
        <v>18</v>
      </c>
      <c r="B30" s="34">
        <f t="shared" si="3"/>
        <v>0</v>
      </c>
      <c r="C30" s="34">
        <v>0</v>
      </c>
      <c r="D30" s="34">
        <v>0</v>
      </c>
      <c r="E30" s="34">
        <v>0</v>
      </c>
      <c r="F30" s="34">
        <v>0</v>
      </c>
    </row>
    <row r="31" spans="1:6" ht="15.75" x14ac:dyDescent="0.25">
      <c r="A31" s="33" t="s">
        <v>19</v>
      </c>
      <c r="B31" s="34">
        <f t="shared" si="3"/>
        <v>0</v>
      </c>
      <c r="C31" s="34">
        <v>0</v>
      </c>
      <c r="D31" s="34">
        <v>0</v>
      </c>
      <c r="E31" s="34">
        <v>0</v>
      </c>
      <c r="F31" s="34">
        <v>0</v>
      </c>
    </row>
    <row r="32" spans="1:6" ht="15.75" x14ac:dyDescent="0.25">
      <c r="A32" s="33" t="s">
        <v>27</v>
      </c>
      <c r="B32" s="34">
        <f t="shared" si="3"/>
        <v>616.70000000000005</v>
      </c>
      <c r="C32" s="34">
        <f>SUM(C27:C31)</f>
        <v>616.70000000000005</v>
      </c>
      <c r="D32" s="34">
        <f>SUM(D27:D31)</f>
        <v>0</v>
      </c>
      <c r="E32" s="34">
        <f>SUM(E27:E31)</f>
        <v>0</v>
      </c>
      <c r="F32" s="34">
        <f>SUM(F27:F31)</f>
        <v>0</v>
      </c>
    </row>
    <row r="33" spans="1:6" ht="15.75" x14ac:dyDescent="0.25">
      <c r="A33" s="35" t="s">
        <v>5</v>
      </c>
      <c r="B33" s="35"/>
      <c r="C33" s="35"/>
      <c r="D33" s="35"/>
      <c r="E33" s="35"/>
      <c r="F33" s="35"/>
    </row>
    <row r="34" spans="1:6" ht="15.75" x14ac:dyDescent="0.25">
      <c r="A34" s="33" t="s">
        <v>15</v>
      </c>
      <c r="B34" s="34">
        <f t="shared" si="2"/>
        <v>9124</v>
      </c>
      <c r="C34" s="34">
        <f>C6+C13+C20+C27</f>
        <v>2578.6999999999998</v>
      </c>
      <c r="D34" s="34">
        <f t="shared" ref="D34:F34" si="4">D6+D13+D20+D27</f>
        <v>6545.2999999999993</v>
      </c>
      <c r="E34" s="34">
        <f t="shared" si="4"/>
        <v>0</v>
      </c>
      <c r="F34" s="34">
        <f t="shared" si="4"/>
        <v>0</v>
      </c>
    </row>
    <row r="35" spans="1:6" ht="15.75" x14ac:dyDescent="0.25">
      <c r="A35" s="33" t="s">
        <v>16</v>
      </c>
      <c r="B35" s="15">
        <f t="shared" si="2"/>
        <v>10658</v>
      </c>
      <c r="C35" s="34">
        <f t="shared" ref="C35:F38" si="5">C7+C14+C21+C28</f>
        <v>3203.8</v>
      </c>
      <c r="D35" s="15">
        <f t="shared" si="5"/>
        <v>7454.2000000000007</v>
      </c>
      <c r="E35" s="34">
        <f t="shared" si="5"/>
        <v>0</v>
      </c>
      <c r="F35" s="34">
        <f t="shared" si="5"/>
        <v>0</v>
      </c>
    </row>
    <row r="36" spans="1:6" ht="15.75" x14ac:dyDescent="0.25">
      <c r="A36" s="33" t="s">
        <v>17</v>
      </c>
      <c r="B36" s="34">
        <f t="shared" si="2"/>
        <v>7929</v>
      </c>
      <c r="C36" s="34">
        <f t="shared" si="5"/>
        <v>2421.6</v>
      </c>
      <c r="D36" s="34">
        <f t="shared" si="5"/>
        <v>5507.4</v>
      </c>
      <c r="E36" s="34">
        <f t="shared" si="5"/>
        <v>0</v>
      </c>
      <c r="F36" s="34">
        <f t="shared" si="5"/>
        <v>0</v>
      </c>
    </row>
    <row r="37" spans="1:6" ht="15.75" x14ac:dyDescent="0.25">
      <c r="A37" s="33" t="s">
        <v>18</v>
      </c>
      <c r="B37" s="34">
        <f t="shared" si="2"/>
        <v>7849</v>
      </c>
      <c r="C37" s="34">
        <f t="shared" si="5"/>
        <v>2341.6</v>
      </c>
      <c r="D37" s="34">
        <f t="shared" si="5"/>
        <v>5507.4</v>
      </c>
      <c r="E37" s="34">
        <f t="shared" si="5"/>
        <v>0</v>
      </c>
      <c r="F37" s="34">
        <f t="shared" si="5"/>
        <v>0</v>
      </c>
    </row>
    <row r="38" spans="1:6" ht="15.75" x14ac:dyDescent="0.25">
      <c r="A38" s="33" t="s">
        <v>19</v>
      </c>
      <c r="B38" s="34">
        <f t="shared" si="2"/>
        <v>7818.5</v>
      </c>
      <c r="C38" s="34">
        <f t="shared" si="5"/>
        <v>2651.6</v>
      </c>
      <c r="D38" s="34">
        <f t="shared" si="5"/>
        <v>5166.9000000000005</v>
      </c>
      <c r="E38" s="34">
        <f t="shared" si="5"/>
        <v>0</v>
      </c>
      <c r="F38" s="34">
        <f t="shared" si="5"/>
        <v>0</v>
      </c>
    </row>
    <row r="39" spans="1:6" ht="15.75" x14ac:dyDescent="0.25">
      <c r="A39" s="33" t="s">
        <v>27</v>
      </c>
      <c r="B39" s="15">
        <f t="shared" si="2"/>
        <v>43378.500000000007</v>
      </c>
      <c r="C39" s="34">
        <f>SUM(C34:C38)</f>
        <v>13197.300000000001</v>
      </c>
      <c r="D39" s="15">
        <f>SUM(D34:D38)</f>
        <v>30181.200000000004</v>
      </c>
      <c r="E39" s="34">
        <v>0</v>
      </c>
      <c r="F39" s="34">
        <v>0</v>
      </c>
    </row>
  </sheetData>
  <mergeCells count="9">
    <mergeCell ref="A33:F33"/>
    <mergeCell ref="A19:F19"/>
    <mergeCell ref="A1:A3"/>
    <mergeCell ref="B1:F1"/>
    <mergeCell ref="B2:B3"/>
    <mergeCell ref="C2:F2"/>
    <mergeCell ref="A5:F5"/>
    <mergeCell ref="A12:F12"/>
    <mergeCell ref="A26:F26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7" sqref="F7"/>
    </sheetView>
  </sheetViews>
  <sheetFormatPr defaultRowHeight="15" x14ac:dyDescent="0.25"/>
  <cols>
    <col min="1" max="1" width="4.5703125" customWidth="1"/>
    <col min="2" max="2" width="60.42578125" customWidth="1"/>
    <col min="3" max="3" width="18.42578125" customWidth="1"/>
    <col min="4" max="4" width="10.5703125" customWidth="1"/>
  </cols>
  <sheetData>
    <row r="1" spans="1:9" s="1" customFormat="1" ht="15.75" x14ac:dyDescent="0.25">
      <c r="A1" s="1" t="s">
        <v>8</v>
      </c>
    </row>
    <row r="2" spans="1:9" s="1" customFormat="1" ht="62.25" customHeight="1" x14ac:dyDescent="0.25">
      <c r="A2" s="18" t="s">
        <v>9</v>
      </c>
      <c r="B2" s="19" t="s">
        <v>10</v>
      </c>
      <c r="C2" s="7" t="s">
        <v>11</v>
      </c>
      <c r="D2" s="19" t="s">
        <v>13</v>
      </c>
      <c r="E2" s="18" t="s">
        <v>14</v>
      </c>
      <c r="F2" s="18"/>
      <c r="G2" s="18"/>
      <c r="H2" s="18"/>
      <c r="I2" s="18"/>
    </row>
    <row r="3" spans="1:9" s="1" customFormat="1" ht="31.5" x14ac:dyDescent="0.25">
      <c r="A3" s="18"/>
      <c r="B3" s="19"/>
      <c r="C3" s="7" t="s">
        <v>12</v>
      </c>
      <c r="D3" s="19"/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</row>
    <row r="4" spans="1:9" s="1" customFormat="1" ht="15.75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</row>
    <row r="5" spans="1:9" s="1" customFormat="1" ht="15.75" x14ac:dyDescent="0.25">
      <c r="A5" s="20">
        <v>1</v>
      </c>
      <c r="B5" s="22" t="s">
        <v>7</v>
      </c>
      <c r="C5" s="5" t="s">
        <v>0</v>
      </c>
      <c r="D5" s="6">
        <f>SUM(E5:I5)</f>
        <v>24152.7</v>
      </c>
      <c r="E5" s="6">
        <f>E6+E7+E8+E9</f>
        <v>5354.5</v>
      </c>
      <c r="F5" s="6">
        <f t="shared" ref="F5:I5" si="0">F6+F7+F8+F9</f>
        <v>6200.1</v>
      </c>
      <c r="G5" s="6">
        <f t="shared" si="0"/>
        <v>4259.3999999999996</v>
      </c>
      <c r="H5" s="6">
        <f t="shared" si="0"/>
        <v>4259.3999999999996</v>
      </c>
      <c r="I5" s="6">
        <f t="shared" si="0"/>
        <v>4079.3</v>
      </c>
    </row>
    <row r="6" spans="1:9" s="1" customFormat="1" ht="15.75" x14ac:dyDescent="0.25">
      <c r="A6" s="21"/>
      <c r="B6" s="23"/>
      <c r="C6" s="2" t="s">
        <v>1</v>
      </c>
      <c r="D6" s="4">
        <f>E6+F6+G6+H6+I6</f>
        <v>24152.7</v>
      </c>
      <c r="E6" s="4">
        <v>5354.5</v>
      </c>
      <c r="F6" s="4">
        <v>6200.1</v>
      </c>
      <c r="G6" s="4">
        <v>4259.3999999999996</v>
      </c>
      <c r="H6" s="4">
        <v>4259.3999999999996</v>
      </c>
      <c r="I6" s="4">
        <v>4079.3</v>
      </c>
    </row>
    <row r="7" spans="1:9" s="1" customFormat="1" ht="31.5" x14ac:dyDescent="0.25">
      <c r="A7" s="21"/>
      <c r="B7" s="23"/>
      <c r="C7" s="2" t="s">
        <v>2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</row>
    <row r="8" spans="1:9" s="1" customFormat="1" ht="15.75" x14ac:dyDescent="0.25">
      <c r="A8" s="21"/>
      <c r="B8" s="23"/>
      <c r="C8" s="2" t="s">
        <v>3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9" s="1" customFormat="1" ht="31.5" x14ac:dyDescent="0.25">
      <c r="A9" s="21"/>
      <c r="B9" s="23"/>
      <c r="C9" s="2" t="s">
        <v>4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9" s="1" customFormat="1" ht="15.75" x14ac:dyDescent="0.25">
      <c r="A10" s="21"/>
      <c r="B10" s="23" t="s">
        <v>5</v>
      </c>
      <c r="C10" s="2" t="s">
        <v>0</v>
      </c>
      <c r="D10" s="4">
        <f>SUM(E10:I10)</f>
        <v>24152.7</v>
      </c>
      <c r="E10" s="4">
        <f>E11+E12+E13+E14</f>
        <v>5354.5</v>
      </c>
      <c r="F10" s="4">
        <f t="shared" ref="F10" si="1">F11+F12+F13+F14</f>
        <v>6200.1</v>
      </c>
      <c r="G10" s="4">
        <f t="shared" ref="G10" si="2">G11+G12+G13+G14</f>
        <v>4259.3999999999996</v>
      </c>
      <c r="H10" s="4">
        <f t="shared" ref="H10" si="3">H11+H12+H13+H14</f>
        <v>4259.3999999999996</v>
      </c>
      <c r="I10" s="4">
        <f t="shared" ref="I10" si="4">I11+I12+I13+I14</f>
        <v>4079.3</v>
      </c>
    </row>
    <row r="11" spans="1:9" s="1" customFormat="1" ht="15.75" x14ac:dyDescent="0.25">
      <c r="A11" s="21"/>
      <c r="B11" s="23"/>
      <c r="C11" s="2" t="s">
        <v>1</v>
      </c>
      <c r="D11" s="4">
        <f>E11+F11+G11+H11+I11</f>
        <v>24152.7</v>
      </c>
      <c r="E11" s="4">
        <f>E6</f>
        <v>5354.5</v>
      </c>
      <c r="F11" s="4">
        <f t="shared" ref="F11:I11" si="5">F6</f>
        <v>6200.1</v>
      </c>
      <c r="G11" s="4">
        <f t="shared" si="5"/>
        <v>4259.3999999999996</v>
      </c>
      <c r="H11" s="4">
        <f t="shared" si="5"/>
        <v>4259.3999999999996</v>
      </c>
      <c r="I11" s="4">
        <f t="shared" si="5"/>
        <v>4079.3</v>
      </c>
    </row>
    <row r="12" spans="1:9" s="1" customFormat="1" ht="31.5" x14ac:dyDescent="0.25">
      <c r="A12" s="21"/>
      <c r="B12" s="23"/>
      <c r="C12" s="2" t="s">
        <v>2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</row>
    <row r="13" spans="1:9" s="1" customFormat="1" ht="31.5" x14ac:dyDescent="0.25">
      <c r="A13" s="21"/>
      <c r="B13" s="23"/>
      <c r="C13" s="2" t="s">
        <v>6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</row>
    <row r="14" spans="1:9" s="1" customFormat="1" ht="31.5" x14ac:dyDescent="0.25">
      <c r="A14" s="21"/>
      <c r="B14" s="23"/>
      <c r="C14" s="2" t="s">
        <v>4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</row>
  </sheetData>
  <mergeCells count="8">
    <mergeCell ref="D2:D3"/>
    <mergeCell ref="E2:I2"/>
    <mergeCell ref="A5:A9"/>
    <mergeCell ref="B5:B9"/>
    <mergeCell ref="A10:A14"/>
    <mergeCell ref="B10:B14"/>
    <mergeCell ref="A2:A3"/>
    <mergeCell ref="B2:B3"/>
  </mergeCells>
  <pageMargins left="0.39370078740157483" right="0.1968503937007874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F28" sqref="F28"/>
    </sheetView>
  </sheetViews>
  <sheetFormatPr defaultRowHeight="15" x14ac:dyDescent="0.25"/>
  <cols>
    <col min="1" max="1" width="5.5703125" customWidth="1"/>
    <col min="2" max="2" width="30.85546875" customWidth="1"/>
    <col min="3" max="3" width="29" customWidth="1"/>
    <col min="4" max="4" width="11.42578125" customWidth="1"/>
  </cols>
  <sheetData>
    <row r="1" spans="1:9" ht="47.25" customHeight="1" x14ac:dyDescent="0.25">
      <c r="A1" s="18" t="s">
        <v>9</v>
      </c>
      <c r="B1" s="19" t="s">
        <v>10</v>
      </c>
      <c r="C1" s="19" t="s">
        <v>28</v>
      </c>
      <c r="D1" s="12" t="s">
        <v>29</v>
      </c>
      <c r="E1" s="18" t="s">
        <v>14</v>
      </c>
      <c r="F1" s="18"/>
      <c r="G1" s="18"/>
      <c r="H1" s="18"/>
      <c r="I1" s="18"/>
    </row>
    <row r="2" spans="1:9" ht="15.75" customHeight="1" x14ac:dyDescent="0.25">
      <c r="A2" s="18"/>
      <c r="B2" s="19"/>
      <c r="C2" s="19"/>
      <c r="D2" s="12" t="s">
        <v>0</v>
      </c>
      <c r="E2" s="18"/>
      <c r="F2" s="18"/>
      <c r="G2" s="18"/>
      <c r="H2" s="18"/>
      <c r="I2" s="18"/>
    </row>
    <row r="3" spans="1:9" ht="31.5" x14ac:dyDescent="0.25">
      <c r="A3" s="18"/>
      <c r="B3" s="19"/>
      <c r="C3" s="19"/>
      <c r="D3" s="12" t="s">
        <v>30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</row>
    <row r="4" spans="1:9" ht="15.7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</row>
    <row r="5" spans="1:9" ht="16.5" customHeight="1" x14ac:dyDescent="0.25">
      <c r="A5" s="11"/>
      <c r="B5" s="24" t="s">
        <v>31</v>
      </c>
      <c r="C5" s="24"/>
      <c r="D5" s="24"/>
      <c r="E5" s="24"/>
      <c r="F5" s="24"/>
      <c r="G5" s="24"/>
      <c r="H5" s="24"/>
      <c r="I5" s="24"/>
    </row>
    <row r="6" spans="1:9" ht="16.5" customHeight="1" x14ac:dyDescent="0.25">
      <c r="A6" s="11"/>
      <c r="B6" s="24" t="s">
        <v>32</v>
      </c>
      <c r="C6" s="24"/>
      <c r="D6" s="24"/>
      <c r="E6" s="24"/>
      <c r="F6" s="24"/>
      <c r="G6" s="24"/>
      <c r="H6" s="24"/>
      <c r="I6" s="24"/>
    </row>
    <row r="7" spans="1:9" ht="15.75" x14ac:dyDescent="0.25">
      <c r="A7" s="18" t="s">
        <v>33</v>
      </c>
      <c r="B7" s="16" t="s">
        <v>34</v>
      </c>
      <c r="C7" s="11" t="s">
        <v>0</v>
      </c>
      <c r="D7" s="11">
        <f>E7+F7+G7+H7+I7</f>
        <v>5891.8</v>
      </c>
      <c r="E7" s="9">
        <f>E8+E9+E10+E11</f>
        <v>1177.4000000000001</v>
      </c>
      <c r="F7" s="9">
        <f t="shared" ref="F7:I7" si="0">F8+F9+F10+F11</f>
        <v>1234.5999999999999</v>
      </c>
      <c r="G7" s="9">
        <f t="shared" si="0"/>
        <v>1234.5999999999999</v>
      </c>
      <c r="H7" s="9">
        <f t="shared" si="0"/>
        <v>1234.5999999999999</v>
      </c>
      <c r="I7" s="9">
        <f t="shared" si="0"/>
        <v>1010.6</v>
      </c>
    </row>
    <row r="8" spans="1:9" ht="15.75" x14ac:dyDescent="0.25">
      <c r="A8" s="18"/>
      <c r="B8" s="16"/>
      <c r="C8" s="11" t="s">
        <v>1</v>
      </c>
      <c r="D8" s="11">
        <f>E8+F8+G8+H8+I8</f>
        <v>5891.8</v>
      </c>
      <c r="E8" s="9">
        <v>1177.4000000000001</v>
      </c>
      <c r="F8" s="9">
        <v>1234.5999999999999</v>
      </c>
      <c r="G8" s="9">
        <v>1234.5999999999999</v>
      </c>
      <c r="H8" s="9">
        <v>1234.5999999999999</v>
      </c>
      <c r="I8" s="9">
        <v>1010.6</v>
      </c>
    </row>
    <row r="9" spans="1:9" ht="15.75" x14ac:dyDescent="0.25">
      <c r="A9" s="18"/>
      <c r="B9" s="16"/>
      <c r="C9" s="11" t="s">
        <v>2</v>
      </c>
      <c r="D9" s="11">
        <f t="shared" ref="D9:D11" si="1">E9+F9+G9+H9+I9</f>
        <v>0</v>
      </c>
      <c r="E9" s="9"/>
      <c r="F9" s="9"/>
      <c r="G9" s="9"/>
      <c r="H9" s="9"/>
      <c r="I9" s="9"/>
    </row>
    <row r="10" spans="1:9" ht="15.75" x14ac:dyDescent="0.25">
      <c r="A10" s="18"/>
      <c r="B10" s="16"/>
      <c r="C10" s="11" t="s">
        <v>35</v>
      </c>
      <c r="D10" s="11">
        <f t="shared" si="1"/>
        <v>0</v>
      </c>
      <c r="E10" s="9"/>
      <c r="F10" s="9"/>
      <c r="G10" s="9"/>
      <c r="H10" s="9"/>
      <c r="I10" s="9"/>
    </row>
    <row r="11" spans="1:9" ht="15.75" x14ac:dyDescent="0.25">
      <c r="A11" s="18"/>
      <c r="B11" s="16"/>
      <c r="C11" s="11" t="s">
        <v>4</v>
      </c>
      <c r="D11" s="11">
        <f t="shared" si="1"/>
        <v>0</v>
      </c>
      <c r="E11" s="9"/>
      <c r="F11" s="9"/>
      <c r="G11" s="9"/>
      <c r="H11" s="9"/>
      <c r="I11" s="9"/>
    </row>
    <row r="12" spans="1:9" ht="15.75" x14ac:dyDescent="0.25">
      <c r="A12" s="11"/>
      <c r="B12" s="25" t="s">
        <v>36</v>
      </c>
      <c r="C12" s="25"/>
      <c r="D12" s="25"/>
      <c r="E12" s="25"/>
      <c r="F12" s="25"/>
      <c r="G12" s="25"/>
      <c r="H12" s="25"/>
      <c r="I12" s="25"/>
    </row>
    <row r="13" spans="1:9" ht="15.75" x14ac:dyDescent="0.25">
      <c r="A13" s="26" t="s">
        <v>37</v>
      </c>
      <c r="B13" s="16" t="s">
        <v>38</v>
      </c>
      <c r="C13" s="9" t="s">
        <v>0</v>
      </c>
      <c r="D13" s="11">
        <f>E13+F13+G13+H13+I13</f>
        <v>12095.1</v>
      </c>
      <c r="E13" s="9">
        <f>E14+E15+E16+E17</f>
        <v>2498.6999999999998</v>
      </c>
      <c r="F13" s="9">
        <f t="shared" ref="F13" si="2">F14+F15+F16+F17</f>
        <v>2341.6</v>
      </c>
      <c r="G13" s="9">
        <f t="shared" ref="G13" si="3">G14+G15+G16+G17</f>
        <v>2341.6</v>
      </c>
      <c r="H13" s="9">
        <f t="shared" ref="H13" si="4">H14+H15+H16+H17</f>
        <v>2341.6</v>
      </c>
      <c r="I13" s="9">
        <f t="shared" ref="I13" si="5">I14+I15+I16+I17</f>
        <v>2571.6</v>
      </c>
    </row>
    <row r="14" spans="1:9" ht="15.75" x14ac:dyDescent="0.25">
      <c r="A14" s="26"/>
      <c r="B14" s="16"/>
      <c r="C14" s="11" t="s">
        <v>1</v>
      </c>
      <c r="D14" s="11">
        <f t="shared" ref="D14:D17" si="6">E14+F14+G14+H14+I14</f>
        <v>0</v>
      </c>
      <c r="E14" s="9"/>
      <c r="F14" s="9"/>
      <c r="G14" s="9"/>
      <c r="H14" s="9"/>
      <c r="I14" s="9"/>
    </row>
    <row r="15" spans="1:9" ht="15.75" x14ac:dyDescent="0.25">
      <c r="A15" s="26"/>
      <c r="B15" s="16"/>
      <c r="C15" s="11" t="s">
        <v>2</v>
      </c>
      <c r="D15" s="11">
        <f t="shared" si="6"/>
        <v>0</v>
      </c>
      <c r="E15" s="9"/>
      <c r="F15" s="9"/>
      <c r="G15" s="9"/>
      <c r="H15" s="9"/>
      <c r="I15" s="9"/>
    </row>
    <row r="16" spans="1:9" ht="15.75" x14ac:dyDescent="0.25">
      <c r="A16" s="26"/>
      <c r="B16" s="16"/>
      <c r="C16" s="11" t="s">
        <v>35</v>
      </c>
      <c r="D16" s="11">
        <f t="shared" si="6"/>
        <v>12095.1</v>
      </c>
      <c r="E16" s="9">
        <v>2498.6999999999998</v>
      </c>
      <c r="F16" s="10">
        <v>2341.6</v>
      </c>
      <c r="G16" s="10">
        <v>2341.6</v>
      </c>
      <c r="H16" s="10">
        <v>2341.6</v>
      </c>
      <c r="I16" s="10">
        <v>2571.6</v>
      </c>
    </row>
    <row r="17" spans="1:9" ht="15.75" x14ac:dyDescent="0.25">
      <c r="A17" s="26"/>
      <c r="B17" s="16"/>
      <c r="C17" s="11" t="s">
        <v>4</v>
      </c>
      <c r="D17" s="11">
        <f t="shared" si="6"/>
        <v>0</v>
      </c>
      <c r="E17" s="9"/>
      <c r="F17" s="9"/>
      <c r="G17" s="9"/>
      <c r="H17" s="9"/>
      <c r="I17" s="9"/>
    </row>
    <row r="18" spans="1:9" ht="15.75" x14ac:dyDescent="0.25">
      <c r="A18" s="26" t="s">
        <v>39</v>
      </c>
      <c r="B18" s="16" t="s">
        <v>40</v>
      </c>
      <c r="C18" s="9" t="s">
        <v>0</v>
      </c>
      <c r="D18" s="11">
        <f>E18+F18+G18+H18+I18</f>
        <v>390</v>
      </c>
      <c r="E18" s="9">
        <f>E19+E20+E21+E22</f>
        <v>80</v>
      </c>
      <c r="F18" s="9">
        <f t="shared" ref="F18" si="7">F19+F20+F21+F22</f>
        <v>150</v>
      </c>
      <c r="G18" s="9">
        <f t="shared" ref="G18" si="8">G19+G20+G21+G22</f>
        <v>80</v>
      </c>
      <c r="H18" s="9">
        <f t="shared" ref="H18" si="9">H19+H20+H21+H22</f>
        <v>0</v>
      </c>
      <c r="I18" s="9">
        <f t="shared" ref="I18" si="10">I19+I20+I21+I22</f>
        <v>80</v>
      </c>
    </row>
    <row r="19" spans="1:9" ht="15.75" x14ac:dyDescent="0.25">
      <c r="A19" s="26"/>
      <c r="B19" s="16"/>
      <c r="C19" s="11" t="s">
        <v>1</v>
      </c>
      <c r="D19" s="11">
        <f t="shared" ref="D19:D27" si="11">E19+F19+G19+H19+I19</f>
        <v>0</v>
      </c>
      <c r="E19" s="9"/>
      <c r="F19" s="9"/>
      <c r="G19" s="9"/>
      <c r="H19" s="9"/>
      <c r="I19" s="9"/>
    </row>
    <row r="20" spans="1:9" ht="15.75" x14ac:dyDescent="0.25">
      <c r="A20" s="26"/>
      <c r="B20" s="16"/>
      <c r="C20" s="11" t="s">
        <v>2</v>
      </c>
      <c r="D20" s="11">
        <f t="shared" si="11"/>
        <v>0</v>
      </c>
      <c r="E20" s="9"/>
      <c r="F20" s="9"/>
      <c r="G20" s="9"/>
      <c r="H20" s="9"/>
      <c r="I20" s="9"/>
    </row>
    <row r="21" spans="1:9" ht="15.75" x14ac:dyDescent="0.25">
      <c r="A21" s="26"/>
      <c r="B21" s="16"/>
      <c r="C21" s="11" t="s">
        <v>35</v>
      </c>
      <c r="D21" s="11">
        <f t="shared" si="11"/>
        <v>390</v>
      </c>
      <c r="E21" s="11">
        <v>80</v>
      </c>
      <c r="F21" s="11">
        <v>150</v>
      </c>
      <c r="G21" s="11">
        <v>80</v>
      </c>
      <c r="H21" s="11"/>
      <c r="I21" s="11">
        <v>80</v>
      </c>
    </row>
    <row r="22" spans="1:9" ht="15.75" x14ac:dyDescent="0.25">
      <c r="A22" s="26"/>
      <c r="B22" s="16"/>
      <c r="C22" s="11" t="s">
        <v>4</v>
      </c>
      <c r="D22" s="11">
        <f t="shared" si="11"/>
        <v>0</v>
      </c>
      <c r="E22" s="9"/>
      <c r="F22" s="9"/>
      <c r="G22" s="9"/>
      <c r="H22" s="9"/>
      <c r="I22" s="9"/>
    </row>
    <row r="23" spans="1:9" ht="15.75" x14ac:dyDescent="0.25">
      <c r="A23" s="27" t="s">
        <v>42</v>
      </c>
      <c r="B23" s="30" t="s">
        <v>43</v>
      </c>
      <c r="C23" s="14" t="s">
        <v>0</v>
      </c>
      <c r="D23" s="13">
        <f t="shared" si="11"/>
        <v>95.5</v>
      </c>
      <c r="E23" s="14">
        <f>E24+E25+E26+E27</f>
        <v>0</v>
      </c>
      <c r="F23" s="14">
        <f t="shared" ref="F23:I23" si="12">F24+F25+F26+F27</f>
        <v>95.5</v>
      </c>
      <c r="G23" s="14">
        <f t="shared" si="12"/>
        <v>0</v>
      </c>
      <c r="H23" s="14">
        <f t="shared" si="12"/>
        <v>0</v>
      </c>
      <c r="I23" s="14">
        <f t="shared" si="12"/>
        <v>0</v>
      </c>
    </row>
    <row r="24" spans="1:9" ht="15.75" x14ac:dyDescent="0.25">
      <c r="A24" s="28"/>
      <c r="B24" s="31"/>
      <c r="C24" s="13" t="s">
        <v>1</v>
      </c>
      <c r="D24" s="13">
        <f t="shared" si="11"/>
        <v>0</v>
      </c>
      <c r="E24" s="14"/>
      <c r="F24" s="14"/>
      <c r="G24" s="14"/>
      <c r="H24" s="14"/>
      <c r="I24" s="14"/>
    </row>
    <row r="25" spans="1:9" ht="15.75" x14ac:dyDescent="0.25">
      <c r="A25" s="28"/>
      <c r="B25" s="31"/>
      <c r="C25" s="13" t="s">
        <v>2</v>
      </c>
      <c r="D25" s="13">
        <f t="shared" si="11"/>
        <v>0</v>
      </c>
      <c r="E25" s="14"/>
      <c r="F25" s="14"/>
      <c r="G25" s="14"/>
      <c r="H25" s="14"/>
      <c r="I25" s="14"/>
    </row>
    <row r="26" spans="1:9" ht="15.75" x14ac:dyDescent="0.25">
      <c r="A26" s="28"/>
      <c r="B26" s="31"/>
      <c r="C26" s="13" t="s">
        <v>35</v>
      </c>
      <c r="D26" s="13">
        <f t="shared" si="11"/>
        <v>95.5</v>
      </c>
      <c r="E26" s="14"/>
      <c r="F26" s="14">
        <v>95.5</v>
      </c>
      <c r="G26" s="14"/>
      <c r="H26" s="14"/>
      <c r="I26" s="14"/>
    </row>
    <row r="27" spans="1:9" ht="15.75" x14ac:dyDescent="0.25">
      <c r="A27" s="29"/>
      <c r="B27" s="32"/>
      <c r="C27" s="13" t="s">
        <v>4</v>
      </c>
      <c r="D27" s="13">
        <f t="shared" si="11"/>
        <v>0</v>
      </c>
      <c r="E27" s="14"/>
      <c r="F27" s="14"/>
      <c r="G27" s="14"/>
      <c r="H27" s="14"/>
      <c r="I27" s="14"/>
    </row>
    <row r="28" spans="1:9" ht="15.75" x14ac:dyDescent="0.25">
      <c r="A28" s="18"/>
      <c r="B28" s="17" t="s">
        <v>5</v>
      </c>
      <c r="C28" s="11" t="s">
        <v>0</v>
      </c>
      <c r="D28" s="11">
        <f>E28+F28+G28+H28+I28</f>
        <v>18472.400000000001</v>
      </c>
      <c r="E28" s="9">
        <f>E29+E30+E31+E32</f>
        <v>3756.1</v>
      </c>
      <c r="F28" s="9">
        <f t="shared" ref="F28" si="13">F29+F30+F31+F32</f>
        <v>3821.7</v>
      </c>
      <c r="G28" s="9">
        <f t="shared" ref="G28" si="14">G29+G30+G31+G32</f>
        <v>3656.2</v>
      </c>
      <c r="H28" s="9">
        <f t="shared" ref="H28" si="15">H29+H30+H31+H32</f>
        <v>3576.2</v>
      </c>
      <c r="I28" s="9">
        <f t="shared" ref="I28" si="16">I29+I30+I31+I32</f>
        <v>3662.2</v>
      </c>
    </row>
    <row r="29" spans="1:9" ht="15.75" x14ac:dyDescent="0.25">
      <c r="A29" s="18"/>
      <c r="B29" s="17"/>
      <c r="C29" s="11" t="s">
        <v>1</v>
      </c>
      <c r="D29" s="11">
        <f t="shared" ref="D29:D32" si="17">E29+F29+G29+H29+I29</f>
        <v>5891.8</v>
      </c>
      <c r="E29" s="9">
        <f>E19+E14+E8</f>
        <v>1177.4000000000001</v>
      </c>
      <c r="F29" s="9">
        <f t="shared" ref="F29:I29" si="18">F19+F14+F8</f>
        <v>1234.5999999999999</v>
      </c>
      <c r="G29" s="9">
        <f t="shared" si="18"/>
        <v>1234.5999999999999</v>
      </c>
      <c r="H29" s="9">
        <f t="shared" si="18"/>
        <v>1234.5999999999999</v>
      </c>
      <c r="I29" s="9">
        <f t="shared" si="18"/>
        <v>1010.6</v>
      </c>
    </row>
    <row r="30" spans="1:9" ht="15.75" x14ac:dyDescent="0.25">
      <c r="A30" s="18"/>
      <c r="B30" s="17"/>
      <c r="C30" s="11" t="s">
        <v>2</v>
      </c>
      <c r="D30" s="11">
        <f t="shared" si="17"/>
        <v>0</v>
      </c>
      <c r="E30" s="9">
        <f t="shared" ref="E30:I32" si="19">E20+E15+E9</f>
        <v>0</v>
      </c>
      <c r="F30" s="9">
        <f t="shared" si="19"/>
        <v>0</v>
      </c>
      <c r="G30" s="9">
        <f t="shared" si="19"/>
        <v>0</v>
      </c>
      <c r="H30" s="9">
        <f t="shared" si="19"/>
        <v>0</v>
      </c>
      <c r="I30" s="9">
        <f t="shared" si="19"/>
        <v>0</v>
      </c>
    </row>
    <row r="31" spans="1:9" ht="15.75" x14ac:dyDescent="0.25">
      <c r="A31" s="18"/>
      <c r="B31" s="17"/>
      <c r="C31" s="11" t="s">
        <v>35</v>
      </c>
      <c r="D31" s="11">
        <f t="shared" si="17"/>
        <v>12580.6</v>
      </c>
      <c r="E31" s="9">
        <f t="shared" si="19"/>
        <v>2578.6999999999998</v>
      </c>
      <c r="F31" s="9">
        <f>F21+F16+F10+F26</f>
        <v>2587.1</v>
      </c>
      <c r="G31" s="14">
        <f t="shared" ref="G31:I31" si="20">G21+G16+G10+G26</f>
        <v>2421.6</v>
      </c>
      <c r="H31" s="14">
        <f t="shared" si="20"/>
        <v>2341.6</v>
      </c>
      <c r="I31" s="14">
        <f t="shared" si="20"/>
        <v>2651.6</v>
      </c>
    </row>
    <row r="32" spans="1:9" ht="15.75" x14ac:dyDescent="0.25">
      <c r="A32" s="18"/>
      <c r="B32" s="17"/>
      <c r="C32" s="11" t="s">
        <v>4</v>
      </c>
      <c r="D32" s="11">
        <f t="shared" si="17"/>
        <v>0</v>
      </c>
      <c r="E32" s="9">
        <f t="shared" si="19"/>
        <v>0</v>
      </c>
      <c r="F32" s="9">
        <f t="shared" si="19"/>
        <v>0</v>
      </c>
      <c r="G32" s="9">
        <f t="shared" si="19"/>
        <v>0</v>
      </c>
      <c r="H32" s="9">
        <f t="shared" si="19"/>
        <v>0</v>
      </c>
      <c r="I32" s="9">
        <f t="shared" si="19"/>
        <v>0</v>
      </c>
    </row>
  </sheetData>
  <mergeCells count="17">
    <mergeCell ref="A1:A3"/>
    <mergeCell ref="B1:B3"/>
    <mergeCell ref="C1:C3"/>
    <mergeCell ref="E1:I2"/>
    <mergeCell ref="A18:A22"/>
    <mergeCell ref="B18:B22"/>
    <mergeCell ref="A28:A32"/>
    <mergeCell ref="B28:B32"/>
    <mergeCell ref="B5:I5"/>
    <mergeCell ref="B6:I6"/>
    <mergeCell ref="B12:I12"/>
    <mergeCell ref="A7:A11"/>
    <mergeCell ref="B7:B11"/>
    <mergeCell ref="A13:A17"/>
    <mergeCell ref="B13:B17"/>
    <mergeCell ref="A23:A27"/>
    <mergeCell ref="B23:B27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</vt:lpstr>
      <vt:lpstr>МФХ</vt:lpstr>
      <vt:lpstr>основные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Зимовец</dc:creator>
  <cp:lastModifiedBy>Зимовец</cp:lastModifiedBy>
  <cp:lastPrinted>2019-05-08T12:05:00Z</cp:lastPrinted>
  <dcterms:created xsi:type="dcterms:W3CDTF">2018-01-31T05:53:05Z</dcterms:created>
  <dcterms:modified xsi:type="dcterms:W3CDTF">2019-05-14T12:28:39Z</dcterms:modified>
</cp:coreProperties>
</file>